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Тресоруковское" sheetId="7" r:id="rId1"/>
  </sheets>
  <calcPr calcId="124519" refMode="R1C1"/>
</workbook>
</file>

<file path=xl/calcChain.xml><?xml version="1.0" encoding="utf-8"?>
<calcChain xmlns="http://schemas.openxmlformats.org/spreadsheetml/2006/main">
  <c r="G25" i="7"/>
  <c r="G108"/>
  <c r="G48"/>
  <c r="F108"/>
  <c r="G100"/>
  <c r="F100"/>
  <c r="G84"/>
  <c r="F84"/>
  <c r="G80"/>
  <c r="F80"/>
  <c r="G74"/>
  <c r="F74"/>
  <c r="G32"/>
  <c r="F32"/>
  <c r="F25"/>
  <c r="G106"/>
  <c r="G93"/>
  <c r="G91"/>
  <c r="G59"/>
  <c r="G62"/>
  <c r="F62"/>
  <c r="G55"/>
  <c r="G53"/>
  <c r="F53"/>
  <c r="G41"/>
  <c r="G27"/>
  <c r="G8"/>
  <c r="G7" s="1"/>
  <c r="G64" l="1"/>
  <c r="G24"/>
  <c r="F8"/>
  <c r="F93"/>
  <c r="F106"/>
  <c r="F102"/>
  <c r="F91"/>
  <c r="F67"/>
  <c r="F59"/>
  <c r="F55"/>
  <c r="F48"/>
  <c r="F41"/>
  <c r="F27"/>
  <c r="F17"/>
  <c r="G116" l="1"/>
  <c r="F24"/>
  <c r="F7"/>
  <c r="F64"/>
  <c r="F116" l="1"/>
</calcChain>
</file>

<file path=xl/sharedStrings.xml><?xml version="1.0" encoding="utf-8"?>
<sst xmlns="http://schemas.openxmlformats.org/spreadsheetml/2006/main" count="233" uniqueCount="138">
  <si>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</si>
  <si>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</si>
  <si>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</si>
  <si>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</si>
  <si>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</si>
  <si>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</si>
  <si>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</si>
  <si>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</si>
  <si>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</si>
  <si>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</si>
  <si>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</si>
  <si>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</si>
  <si>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</si>
  <si>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</si>
  <si>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</si>
  <si>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</si>
  <si>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</si>
  <si>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</si>
  <si>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</si>
  <si>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</si>
  <si>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</si>
  <si>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</si>
  <si>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</si>
  <si>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</si>
  <si>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</si>
  <si>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</si>
  <si>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</si>
  <si>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</si>
  <si>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</si>
  <si>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</si>
  <si>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16 3 01 00590</t>
  </si>
  <si>
    <t>4. Муниципальная Программа «Развитие и поддержка малого и среднего предпринимательства»</t>
  </si>
  <si>
    <t>19 2 01 S8670</t>
  </si>
  <si>
    <t>Рз Пр</t>
  </si>
  <si>
    <t>Вр</t>
  </si>
  <si>
    <t>0801</t>
  </si>
  <si>
    <t>0102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</si>
  <si>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</si>
  <si>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</si>
  <si>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</si>
  <si>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</si>
  <si>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</si>
  <si>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</si>
  <si>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</si>
  <si>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</si>
  <si>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</si>
  <si>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</si>
  <si>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</si>
  <si>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</si>
  <si>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</si>
  <si>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</si>
  <si>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</si>
  <si>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</si>
  <si>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</si>
  <si>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</si>
  <si>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</si>
  <si>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</si>
  <si>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</si>
  <si>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0107</t>
  </si>
  <si>
    <t>1101</t>
  </si>
  <si>
    <t>16 7 01 90410</t>
  </si>
  <si>
    <t>19 2 00 00000</t>
  </si>
  <si>
    <t>19 6 01 91220</t>
  </si>
  <si>
    <t>99 1 01 92070</t>
  </si>
  <si>
    <t>0310</t>
  </si>
  <si>
    <t>16 5 01 91430</t>
  </si>
  <si>
    <t>19 4 00 00000</t>
  </si>
  <si>
    <t>19 6 00 00000</t>
  </si>
  <si>
    <t>19 8 00 00000</t>
  </si>
  <si>
    <t>05 1 01 90390</t>
  </si>
  <si>
    <t>05 0 00 00000</t>
  </si>
  <si>
    <t>19 4 01 S8910</t>
  </si>
  <si>
    <t>16 5 02 91440</t>
  </si>
  <si>
    <t>2.7.Подпрограмма  «Обеспечение условий для развития на территории поселения физической культуры и массового спорта»</t>
  </si>
  <si>
    <t>16 9 01 90850</t>
  </si>
  <si>
    <t>19 1 01 L3720 (21г)</t>
  </si>
  <si>
    <t>19 8 01 90520</t>
  </si>
  <si>
    <t>19 9 00 00000</t>
  </si>
  <si>
    <t>19 9 0188690</t>
  </si>
  <si>
    <t xml:space="preserve"> Непрограммные расходы органов местного самоуправления</t>
  </si>
  <si>
    <t>19 4 01  90600</t>
  </si>
  <si>
    <t>11 1 01 S0590</t>
  </si>
  <si>
    <t xml:space="preserve">софинансирование </t>
  </si>
  <si>
    <t>11 2 01 L5190</t>
  </si>
  <si>
    <t>04 1 01 98500</t>
  </si>
  <si>
    <t>19 8 01 L5760</t>
  </si>
  <si>
    <t>24 0 00 00000</t>
  </si>
  <si>
    <t>24 2 01 81290</t>
  </si>
  <si>
    <t>24 2 01  S8850</t>
  </si>
  <si>
    <t>2.9.Подпрограмма « Развитие градостроительной деятельности  поселения»</t>
  </si>
  <si>
    <t xml:space="preserve">16 7 01S8790 </t>
  </si>
  <si>
    <t>19 4 01  S8530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</si>
  <si>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</si>
  <si>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</si>
  <si>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</si>
  <si>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 Подпрограмма      «Повышение энергетической эффективности , сокращение энергитических издержек в учреждениях  поселения»  </t>
  </si>
  <si>
    <t xml:space="preserve">3.7.Подпрограмма «Осуществление муниципального земельного контроля  в границах поселения» </t>
  </si>
  <si>
    <t>3.5.Подпрограмма "Благоустройство мест массового отдыха"</t>
  </si>
  <si>
    <t>0502</t>
  </si>
  <si>
    <t>19 3 02 90700</t>
  </si>
  <si>
    <t>4. Муниципальная программа «Использование  и охрана земель на территории  Тресоруковского  сельского поселения»</t>
  </si>
  <si>
    <t>5. Муниципальная программа «Развитие транспортной системы»</t>
  </si>
  <si>
    <t>16 3 01 S8620</t>
  </si>
  <si>
    <t>ОБ</t>
  </si>
  <si>
    <t>соф.</t>
  </si>
  <si>
    <t>ФБ</t>
  </si>
  <si>
    <t xml:space="preserve">В С Е Г О                                                                                                                                        </t>
  </si>
  <si>
    <t xml:space="preserve">3.6.«Реконструкция и строительство сетей объектов водоснабжения и водоотведения в Тресоруковском сельском поселении»                                           </t>
  </si>
  <si>
    <t>4.1 Мероприятия по повышению эффективности использования и охраны земель на территории поселения</t>
  </si>
  <si>
    <t>11 1 A2 55190</t>
  </si>
  <si>
    <t>СФ</t>
  </si>
  <si>
    <t>19 8 01  L5760</t>
  </si>
  <si>
    <t>ВБ</t>
  </si>
  <si>
    <t>ПП</t>
  </si>
  <si>
    <t>19 8 01 S0520</t>
  </si>
  <si>
    <t>благоустройство терр, с установкой д/п (с.Тресоруково,ул.Почтовая,4)             ФБ-1540425,44; ОБ- 31438,56</t>
  </si>
  <si>
    <t xml:space="preserve">2.1. Подпрограмма «Функционирование главы муниципального образования»      </t>
  </si>
  <si>
    <r>
      <rPr>
        <sz val="10"/>
        <rFont val="Times New Roman"/>
        <family val="1"/>
        <charset val="204"/>
      </rPr>
      <t xml:space="preserve">ФБ-100000,00; ОБ-2042,31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</si>
  <si>
    <t xml:space="preserve">благоустройство терр, с установкой д/п (с.Тресоруково,ул.Почтовая,4)                                                                                                      </t>
  </si>
  <si>
    <r>
      <t xml:space="preserve">5.2 Подпрограмма «Капитальный ремонт и ремонт автомобильных дорог общего пользования местного значения на территории Тресоруковского сельского поселения»             </t>
    </r>
    <r>
      <rPr>
        <sz val="12"/>
        <color rgb="FF7030A0"/>
        <rFont val="Times New Roman"/>
        <family val="1"/>
        <charset val="204"/>
      </rPr>
      <t xml:space="preserve">  дорожный фон</t>
    </r>
    <r>
      <rPr>
        <sz val="12"/>
        <color rgb="FF000000"/>
        <rFont val="Times New Roman"/>
        <family val="1"/>
        <charset val="204"/>
      </rPr>
      <t xml:space="preserve">д                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</t>
    </r>
  </si>
  <si>
    <t>план</t>
  </si>
  <si>
    <t>исполнение</t>
  </si>
  <si>
    <t>16 6 00 00000</t>
  </si>
  <si>
    <t>16 9 00 00000</t>
  </si>
  <si>
    <t>19 5 01 90500</t>
  </si>
  <si>
    <t>19 5 00 00000</t>
  </si>
  <si>
    <t>ОТЧЕТ</t>
  </si>
  <si>
    <t>об исполнении муниципальных программ</t>
  </si>
  <si>
    <t xml:space="preserve"> Тресоруковского сельского поселения </t>
  </si>
  <si>
    <t>Глава Тресоруковского сельского поселения                                                    Н.А.Минько</t>
  </si>
  <si>
    <t>16 1 00 00000</t>
  </si>
  <si>
    <t>11 1 00 00000</t>
  </si>
  <si>
    <t>16 7 00 00000</t>
  </si>
  <si>
    <t>19 2 01 70100</t>
  </si>
  <si>
    <t>19 3 01 88050</t>
  </si>
  <si>
    <t>19 5 02 98500</t>
  </si>
  <si>
    <t>24 2 01  S8910</t>
  </si>
  <si>
    <t xml:space="preserve"> за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</si>
</sst>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7030A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8" fillId="2" borderId="0" xfId="0" applyFont="1" applyFill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3" fillId="0" borderId="7" xfId="0" applyFont="1" applyBorder="1"/>
    <xf numFmtId="0" fontId="6" fillId="0" borderId="7" xfId="0" applyFont="1" applyBorder="1"/>
    <xf numFmtId="0" fontId="3" fillId="0" borderId="0" xfId="0" applyFont="1"/>
    <xf numFmtId="0" fontId="6" fillId="0" borderId="0" xfId="0" applyFont="1"/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/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0" xfId="0" applyFont="1"/>
    <xf numFmtId="49" fontId="14" fillId="2" borderId="1" xfId="0" applyNumberFormat="1" applyFont="1" applyFill="1" applyBorder="1" applyAlignment="1">
      <alignment horizontal="right" wrapText="1"/>
    </xf>
    <xf numFmtId="49" fontId="15" fillId="2" borderId="2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6" fillId="2" borderId="2" xfId="0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49" fontId="16" fillId="2" borderId="2" xfId="0" applyNumberFormat="1" applyFont="1" applyFill="1" applyBorder="1" applyAlignment="1">
      <alignment horizontal="right" wrapText="1"/>
    </xf>
    <xf numFmtId="49" fontId="14" fillId="2" borderId="3" xfId="0" applyNumberFormat="1" applyFont="1" applyFill="1" applyBorder="1" applyAlignment="1">
      <alignment horizontal="right" wrapText="1"/>
    </xf>
    <xf numFmtId="49" fontId="20" fillId="2" borderId="2" xfId="0" applyNumberFormat="1" applyFont="1" applyFill="1" applyBorder="1" applyAlignment="1">
      <alignment horizontal="right" wrapText="1"/>
    </xf>
    <xf numFmtId="49" fontId="21" fillId="2" borderId="1" xfId="0" applyNumberFormat="1" applyFont="1" applyFill="1" applyBorder="1" applyAlignment="1">
      <alignment horizontal="right" wrapText="1"/>
    </xf>
    <xf numFmtId="49" fontId="21" fillId="2" borderId="2" xfId="0" applyNumberFormat="1" applyFont="1" applyFill="1" applyBorder="1" applyAlignment="1">
      <alignment horizontal="right" wrapText="1"/>
    </xf>
    <xf numFmtId="49" fontId="15" fillId="2" borderId="2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8" fillId="0" borderId="0" xfId="0" applyNumberFormat="1" applyFont="1"/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3"/>
  <sheetViews>
    <sheetView tabSelected="1" workbookViewId="0">
      <selection activeCell="A77" sqref="A77"/>
    </sheetView>
  </sheetViews>
  <sheetFormatPr defaultRowHeight="15.75"/>
  <cols>
    <col min="1" max="1" width="107.85546875" style="12" customWidth="1"/>
    <col min="2" max="2" width="5.28515625" style="52" customWidth="1"/>
    <col min="3" max="3" width="7" style="52" customWidth="1"/>
    <col min="4" max="4" width="19.140625" style="12" customWidth="1"/>
    <col min="5" max="5" width="6.140625" style="52" customWidth="1"/>
    <col min="6" max="6" width="15.140625" style="133" customWidth="1"/>
    <col min="7" max="7" width="15" style="133" customWidth="1"/>
    <col min="8" max="16384" width="9.140625" style="12"/>
  </cols>
  <sheetData>
    <row r="1" spans="1:7">
      <c r="C1" s="48"/>
      <c r="D1" s="13"/>
      <c r="E1" s="48"/>
      <c r="F1" s="118"/>
      <c r="G1" s="118"/>
    </row>
    <row r="2" spans="1:7">
      <c r="A2" s="175" t="s">
        <v>126</v>
      </c>
      <c r="B2" s="175"/>
      <c r="C2" s="175"/>
      <c r="D2" s="175"/>
      <c r="E2" s="175"/>
      <c r="F2" s="175"/>
      <c r="G2" s="175"/>
    </row>
    <row r="3" spans="1:7">
      <c r="A3" s="175" t="s">
        <v>127</v>
      </c>
      <c r="B3" s="175"/>
      <c r="C3" s="175"/>
      <c r="D3" s="175"/>
      <c r="E3" s="175"/>
      <c r="F3" s="175"/>
      <c r="G3" s="175"/>
    </row>
    <row r="4" spans="1:7">
      <c r="A4" s="176" t="s">
        <v>128</v>
      </c>
      <c r="B4" s="176"/>
      <c r="C4" s="176"/>
      <c r="D4" s="176"/>
      <c r="E4" s="176"/>
      <c r="F4" s="176"/>
      <c r="G4" s="176"/>
    </row>
    <row r="5" spans="1:7">
      <c r="A5" s="177" t="s">
        <v>137</v>
      </c>
      <c r="B5" s="177"/>
      <c r="C5" s="177"/>
      <c r="D5" s="177"/>
      <c r="E5" s="177"/>
      <c r="F5" s="177"/>
      <c r="G5" s="177"/>
    </row>
    <row r="6" spans="1:7">
      <c r="A6" s="14" t="s">
        <v>0</v>
      </c>
      <c r="B6" s="97"/>
      <c r="C6" s="53" t="s">
        <v>33</v>
      </c>
      <c r="D6" s="2" t="s">
        <v>11</v>
      </c>
      <c r="E6" s="49" t="s">
        <v>34</v>
      </c>
      <c r="F6" s="119" t="s">
        <v>120</v>
      </c>
      <c r="G6" s="119" t="s">
        <v>121</v>
      </c>
    </row>
    <row r="7" spans="1:7">
      <c r="A7" s="15" t="s">
        <v>1</v>
      </c>
      <c r="B7" s="98"/>
      <c r="C7" s="54"/>
      <c r="D7" s="1" t="s">
        <v>26</v>
      </c>
      <c r="E7" s="1"/>
      <c r="F7" s="116">
        <f>F8+F17</f>
        <v>5314.7</v>
      </c>
      <c r="G7" s="116">
        <f>G8+G17</f>
        <v>5314.7</v>
      </c>
    </row>
    <row r="8" spans="1:7">
      <c r="A8" s="171" t="s">
        <v>2</v>
      </c>
      <c r="B8" s="88"/>
      <c r="C8" s="152"/>
      <c r="D8" s="154" t="s">
        <v>131</v>
      </c>
      <c r="E8" s="156"/>
      <c r="F8" s="162">
        <f>F10+F11+F15+F16+F12+F14+F13</f>
        <v>5314.7</v>
      </c>
      <c r="G8" s="162">
        <f>G10+G11+G15+G16+G12+G14+G13</f>
        <v>5314.7</v>
      </c>
    </row>
    <row r="9" spans="1:7" ht="2.25" customHeight="1">
      <c r="A9" s="171"/>
      <c r="B9" s="89"/>
      <c r="C9" s="153"/>
      <c r="D9" s="155"/>
      <c r="E9" s="157"/>
      <c r="F9" s="170"/>
      <c r="G9" s="170"/>
    </row>
    <row r="10" spans="1:7">
      <c r="A10" s="40"/>
      <c r="B10" s="58"/>
      <c r="C10" s="55" t="s">
        <v>35</v>
      </c>
      <c r="D10" s="3" t="s">
        <v>14</v>
      </c>
      <c r="E10" s="3">
        <v>100</v>
      </c>
      <c r="F10" s="114">
        <v>3121.7</v>
      </c>
      <c r="G10" s="114">
        <v>3121.7</v>
      </c>
    </row>
    <row r="11" spans="1:7">
      <c r="A11" s="83"/>
      <c r="B11" s="99"/>
      <c r="C11" s="55" t="s">
        <v>35</v>
      </c>
      <c r="D11" s="3" t="s">
        <v>14</v>
      </c>
      <c r="E11" s="3">
        <v>200</v>
      </c>
      <c r="F11" s="114">
        <v>2193</v>
      </c>
      <c r="G11" s="114">
        <v>2193</v>
      </c>
    </row>
    <row r="12" spans="1:7" hidden="1">
      <c r="A12" s="85" t="s">
        <v>117</v>
      </c>
      <c r="B12" s="100" t="s">
        <v>103</v>
      </c>
      <c r="C12" s="56" t="s">
        <v>35</v>
      </c>
      <c r="D12" s="8" t="s">
        <v>109</v>
      </c>
      <c r="E12" s="8">
        <v>200</v>
      </c>
      <c r="F12" s="114">
        <v>0</v>
      </c>
      <c r="G12" s="114">
        <v>0</v>
      </c>
    </row>
    <row r="13" spans="1:7" hidden="1">
      <c r="A13" s="84"/>
      <c r="B13" s="95" t="s">
        <v>110</v>
      </c>
      <c r="C13" s="57" t="s">
        <v>35</v>
      </c>
      <c r="D13" s="5" t="s">
        <v>109</v>
      </c>
      <c r="E13" s="5">
        <v>200</v>
      </c>
      <c r="F13" s="114">
        <v>0</v>
      </c>
      <c r="G13" s="114">
        <v>0</v>
      </c>
    </row>
    <row r="14" spans="1:7" hidden="1">
      <c r="A14" s="84"/>
      <c r="B14" s="46" t="s">
        <v>113</v>
      </c>
      <c r="C14" s="57" t="s">
        <v>35</v>
      </c>
      <c r="D14" s="5" t="s">
        <v>81</v>
      </c>
      <c r="E14" s="5">
        <v>500</v>
      </c>
      <c r="F14" s="114">
        <v>0</v>
      </c>
      <c r="G14" s="114">
        <v>0</v>
      </c>
    </row>
    <row r="15" spans="1:7">
      <c r="A15" s="82"/>
      <c r="C15" s="55" t="s">
        <v>35</v>
      </c>
      <c r="D15" s="3" t="s">
        <v>14</v>
      </c>
      <c r="E15" s="3">
        <v>800</v>
      </c>
      <c r="F15" s="120">
        <v>0</v>
      </c>
      <c r="G15" s="120">
        <v>0</v>
      </c>
    </row>
    <row r="16" spans="1:7" ht="11.25" hidden="1" customHeight="1">
      <c r="A16" s="70"/>
      <c r="B16" s="88"/>
      <c r="C16" s="55"/>
      <c r="D16" s="3"/>
      <c r="E16" s="3"/>
      <c r="F16" s="113"/>
      <c r="G16" s="113"/>
    </row>
    <row r="17" spans="1:9" ht="15.75" hidden="1" customHeight="1">
      <c r="A17" s="150" t="s">
        <v>3</v>
      </c>
      <c r="B17" s="88"/>
      <c r="C17" s="152"/>
      <c r="D17" s="160" t="s">
        <v>37</v>
      </c>
      <c r="E17" s="160"/>
      <c r="F17" s="162">
        <f>F20+F21+F22+F23</f>
        <v>0</v>
      </c>
      <c r="G17" s="113"/>
    </row>
    <row r="18" spans="1:9" ht="15.75" hidden="1" customHeight="1">
      <c r="A18" s="158"/>
      <c r="B18" s="94"/>
      <c r="C18" s="159"/>
      <c r="D18" s="161"/>
      <c r="E18" s="161"/>
      <c r="F18" s="163"/>
      <c r="G18" s="121"/>
    </row>
    <row r="19" spans="1:9" ht="15.75" hidden="1" customHeight="1">
      <c r="A19" s="158"/>
      <c r="B19" s="94"/>
      <c r="C19" s="72"/>
      <c r="D19" s="174"/>
      <c r="E19" s="174"/>
      <c r="F19" s="170"/>
      <c r="G19" s="122"/>
    </row>
    <row r="20" spans="1:9" hidden="1">
      <c r="A20" s="65"/>
      <c r="B20" s="3"/>
      <c r="C20" s="55" t="s">
        <v>35</v>
      </c>
      <c r="D20" s="5" t="s">
        <v>27</v>
      </c>
      <c r="E20" s="5">
        <v>100</v>
      </c>
      <c r="F20" s="114"/>
      <c r="G20" s="114"/>
    </row>
    <row r="21" spans="1:9" hidden="1">
      <c r="A21" s="19"/>
      <c r="B21" s="100"/>
      <c r="C21" s="67" t="s">
        <v>35</v>
      </c>
      <c r="D21" s="5" t="s">
        <v>27</v>
      </c>
      <c r="E21" s="5">
        <v>200</v>
      </c>
      <c r="F21" s="114"/>
      <c r="G21" s="114"/>
    </row>
    <row r="22" spans="1:9" hidden="1">
      <c r="A22" s="19"/>
      <c r="B22" s="100"/>
      <c r="C22" s="67" t="s">
        <v>35</v>
      </c>
      <c r="D22" s="8" t="s">
        <v>83</v>
      </c>
      <c r="E22" s="5">
        <v>200</v>
      </c>
      <c r="F22" s="123"/>
      <c r="G22" s="123"/>
    </row>
    <row r="23" spans="1:9" hidden="1">
      <c r="A23" s="20"/>
      <c r="B23" s="101"/>
      <c r="C23" s="67" t="s">
        <v>35</v>
      </c>
      <c r="D23" s="5" t="s">
        <v>83</v>
      </c>
      <c r="E23" s="5">
        <v>200</v>
      </c>
      <c r="F23" s="114"/>
      <c r="G23" s="114"/>
    </row>
    <row r="24" spans="1:9" ht="18" customHeight="1">
      <c r="A24" s="75" t="s">
        <v>4</v>
      </c>
      <c r="B24" s="1"/>
      <c r="C24" s="54"/>
      <c r="D24" s="1" t="s">
        <v>15</v>
      </c>
      <c r="E24" s="1"/>
      <c r="F24" s="116">
        <f>F25+F27+F32+F41+F48+F53+F55+F59+F62</f>
        <v>10817.7</v>
      </c>
      <c r="G24" s="116">
        <f>G25+G27+G32+G41+G48+G53+G55+G59+G62</f>
        <v>10817.7</v>
      </c>
    </row>
    <row r="25" spans="1:9" ht="16.5" customHeight="1">
      <c r="A25" s="79" t="s">
        <v>116</v>
      </c>
      <c r="B25" s="3"/>
      <c r="C25" s="58"/>
      <c r="D25" s="1" t="s">
        <v>130</v>
      </c>
      <c r="E25" s="3"/>
      <c r="F25" s="139">
        <f>F26</f>
        <v>1550.8</v>
      </c>
      <c r="G25" s="146">
        <f>G26</f>
        <v>1550.8</v>
      </c>
      <c r="H25" s="31"/>
      <c r="I25" s="31"/>
    </row>
    <row r="26" spans="1:9" ht="16.5" customHeight="1">
      <c r="A26" s="137"/>
      <c r="B26" s="136"/>
      <c r="C26" s="58" t="s">
        <v>36</v>
      </c>
      <c r="D26" s="3" t="s">
        <v>16</v>
      </c>
      <c r="E26" s="3">
        <v>100</v>
      </c>
      <c r="F26" s="114">
        <v>1550.8</v>
      </c>
      <c r="G26" s="114">
        <v>1550.8</v>
      </c>
      <c r="H26" s="31"/>
      <c r="I26" s="31"/>
    </row>
    <row r="27" spans="1:9">
      <c r="A27" s="150" t="s">
        <v>5</v>
      </c>
      <c r="B27" s="88"/>
      <c r="C27" s="152"/>
      <c r="D27" s="154" t="s">
        <v>40</v>
      </c>
      <c r="E27" s="156"/>
      <c r="F27" s="148">
        <f>F29+F30+F31</f>
        <v>2214</v>
      </c>
      <c r="G27" s="148">
        <f>G29+G30+G31</f>
        <v>2214</v>
      </c>
      <c r="I27" s="31"/>
    </row>
    <row r="28" spans="1:9" ht="3.75" customHeight="1">
      <c r="A28" s="151"/>
      <c r="B28" s="89"/>
      <c r="C28" s="153"/>
      <c r="D28" s="155"/>
      <c r="E28" s="157"/>
      <c r="F28" s="149"/>
      <c r="G28" s="149"/>
      <c r="I28" s="31"/>
    </row>
    <row r="29" spans="1:9" ht="15" customHeight="1">
      <c r="A29" s="81"/>
      <c r="B29" s="102"/>
      <c r="C29" s="87" t="s">
        <v>38</v>
      </c>
      <c r="D29" s="3" t="s">
        <v>17</v>
      </c>
      <c r="E29" s="3">
        <v>100</v>
      </c>
      <c r="F29" s="124">
        <v>1870.3</v>
      </c>
      <c r="G29" s="124">
        <v>1870.3</v>
      </c>
      <c r="H29" s="31"/>
      <c r="I29" s="31"/>
    </row>
    <row r="30" spans="1:9" ht="15" customHeight="1">
      <c r="A30" s="81"/>
      <c r="B30" s="102"/>
      <c r="C30" s="87" t="s">
        <v>38</v>
      </c>
      <c r="D30" s="3" t="s">
        <v>17</v>
      </c>
      <c r="E30" s="3">
        <v>200</v>
      </c>
      <c r="F30" s="124">
        <v>339.9</v>
      </c>
      <c r="G30" s="124">
        <v>339.9</v>
      </c>
      <c r="H30" s="31"/>
    </row>
    <row r="31" spans="1:9" ht="15" customHeight="1">
      <c r="A31" s="81"/>
      <c r="B31" s="102"/>
      <c r="C31" s="87" t="s">
        <v>38</v>
      </c>
      <c r="D31" s="3" t="s">
        <v>17</v>
      </c>
      <c r="E31" s="3">
        <v>800</v>
      </c>
      <c r="F31" s="124">
        <v>3.8</v>
      </c>
      <c r="G31" s="124">
        <v>3.8</v>
      </c>
    </row>
    <row r="32" spans="1:9">
      <c r="A32" s="171" t="s">
        <v>6</v>
      </c>
      <c r="B32" s="88"/>
      <c r="C32" s="152"/>
      <c r="D32" s="154" t="s">
        <v>39</v>
      </c>
      <c r="E32" s="156"/>
      <c r="F32" s="148">
        <f>F34+F35+F36+F40+F37+F39+F38</f>
        <v>5432.5</v>
      </c>
      <c r="G32" s="148">
        <f>G34+G35+G36+G40+G37+G39+G38</f>
        <v>5432.5</v>
      </c>
    </row>
    <row r="33" spans="1:10" ht="0.75" customHeight="1">
      <c r="A33" s="171"/>
      <c r="B33" s="89"/>
      <c r="C33" s="153"/>
      <c r="D33" s="155"/>
      <c r="E33" s="157"/>
      <c r="F33" s="149"/>
      <c r="G33" s="149"/>
    </row>
    <row r="34" spans="1:10" ht="15" customHeight="1">
      <c r="A34" s="40"/>
      <c r="B34" s="58"/>
      <c r="C34" s="55" t="s">
        <v>41</v>
      </c>
      <c r="D34" s="3" t="s">
        <v>30</v>
      </c>
      <c r="E34" s="3">
        <v>100</v>
      </c>
      <c r="F34" s="124">
        <v>4623.6000000000004</v>
      </c>
      <c r="G34" s="124">
        <v>4623.6000000000004</v>
      </c>
      <c r="H34" s="25"/>
      <c r="I34" s="27"/>
      <c r="J34" s="27"/>
    </row>
    <row r="35" spans="1:10" ht="15" customHeight="1">
      <c r="A35" s="40"/>
      <c r="B35" s="58"/>
      <c r="C35" s="55" t="s">
        <v>41</v>
      </c>
      <c r="D35" s="3" t="s">
        <v>30</v>
      </c>
      <c r="E35" s="3">
        <v>200</v>
      </c>
      <c r="F35" s="124">
        <v>678.8</v>
      </c>
      <c r="G35" s="124">
        <v>678.8</v>
      </c>
      <c r="H35" s="26"/>
      <c r="I35" s="28"/>
      <c r="J35" s="28"/>
    </row>
    <row r="36" spans="1:10" ht="15" customHeight="1">
      <c r="A36" s="40"/>
      <c r="B36" s="58"/>
      <c r="C36" s="55" t="s">
        <v>41</v>
      </c>
      <c r="D36" s="3" t="s">
        <v>30</v>
      </c>
      <c r="E36" s="3">
        <v>800</v>
      </c>
      <c r="F36" s="124">
        <v>1.2</v>
      </c>
      <c r="G36" s="124">
        <v>1.2</v>
      </c>
    </row>
    <row r="37" spans="1:10" ht="15" hidden="1" customHeight="1">
      <c r="A37" s="40"/>
      <c r="B37" s="64" t="s">
        <v>103</v>
      </c>
      <c r="C37" s="42" t="s">
        <v>41</v>
      </c>
      <c r="D37" s="8" t="s">
        <v>102</v>
      </c>
      <c r="E37" s="8">
        <v>200</v>
      </c>
      <c r="F37" s="123">
        <v>0</v>
      </c>
      <c r="G37" s="123"/>
    </row>
    <row r="38" spans="1:10" ht="15" hidden="1" customHeight="1">
      <c r="A38" s="40"/>
      <c r="B38" s="64" t="s">
        <v>104</v>
      </c>
      <c r="C38" s="55" t="s">
        <v>41</v>
      </c>
      <c r="D38" s="3" t="s">
        <v>102</v>
      </c>
      <c r="E38" s="3">
        <v>200</v>
      </c>
      <c r="F38" s="124">
        <v>0</v>
      </c>
      <c r="G38" s="124"/>
    </row>
    <row r="39" spans="1:10" ht="15" customHeight="1">
      <c r="A39" s="40"/>
      <c r="B39" s="64"/>
      <c r="C39" s="55" t="s">
        <v>41</v>
      </c>
      <c r="D39" s="3" t="s">
        <v>42</v>
      </c>
      <c r="E39" s="3">
        <v>200</v>
      </c>
      <c r="F39" s="124">
        <v>78.900000000000006</v>
      </c>
      <c r="G39" s="124">
        <v>78.900000000000006</v>
      </c>
    </row>
    <row r="40" spans="1:10" ht="15" customHeight="1">
      <c r="A40" s="40"/>
      <c r="B40" s="58"/>
      <c r="C40" s="55" t="s">
        <v>41</v>
      </c>
      <c r="D40" s="3" t="s">
        <v>42</v>
      </c>
      <c r="E40" s="3">
        <v>800</v>
      </c>
      <c r="F40" s="124">
        <v>50</v>
      </c>
      <c r="G40" s="124">
        <v>50</v>
      </c>
    </row>
    <row r="41" spans="1:10" ht="15" customHeight="1">
      <c r="A41" s="171" t="s">
        <v>7</v>
      </c>
      <c r="B41" s="88"/>
      <c r="C41" s="152"/>
      <c r="D41" s="154" t="s">
        <v>43</v>
      </c>
      <c r="E41" s="156"/>
      <c r="F41" s="173">
        <f>F44+F45+F46+F47</f>
        <v>143</v>
      </c>
      <c r="G41" s="162">
        <f>G44+G45+G46+G47</f>
        <v>143</v>
      </c>
    </row>
    <row r="42" spans="1:10" ht="2.25" customHeight="1">
      <c r="A42" s="171"/>
      <c r="B42" s="94"/>
      <c r="C42" s="159"/>
      <c r="D42" s="168"/>
      <c r="E42" s="172"/>
      <c r="F42" s="173"/>
      <c r="G42" s="170"/>
    </row>
    <row r="43" spans="1:10" ht="0.75" hidden="1" customHeight="1">
      <c r="A43" s="171"/>
      <c r="B43" s="89"/>
      <c r="C43" s="153"/>
      <c r="D43" s="155"/>
      <c r="E43" s="157"/>
      <c r="F43" s="173"/>
      <c r="G43" s="125"/>
    </row>
    <row r="44" spans="1:10" ht="15" customHeight="1">
      <c r="A44" s="70"/>
      <c r="B44" s="88"/>
      <c r="C44" s="66" t="s">
        <v>44</v>
      </c>
      <c r="D44" s="3" t="s">
        <v>18</v>
      </c>
      <c r="E44" s="68">
        <v>800</v>
      </c>
      <c r="F44" s="126">
        <v>0</v>
      </c>
      <c r="G44" s="126">
        <v>0</v>
      </c>
    </row>
    <row r="45" spans="1:10" ht="15" customHeight="1">
      <c r="A45" s="70"/>
      <c r="B45" s="88"/>
      <c r="C45" s="66" t="s">
        <v>45</v>
      </c>
      <c r="D45" s="3" t="s">
        <v>20</v>
      </c>
      <c r="E45" s="68">
        <v>700</v>
      </c>
      <c r="F45" s="126">
        <v>0</v>
      </c>
      <c r="G45" s="126">
        <v>0</v>
      </c>
    </row>
    <row r="46" spans="1:10" ht="15" customHeight="1">
      <c r="A46" s="70"/>
      <c r="B46" s="88"/>
      <c r="C46" s="66" t="s">
        <v>38</v>
      </c>
      <c r="D46" s="3" t="s">
        <v>19</v>
      </c>
      <c r="E46" s="68">
        <v>500</v>
      </c>
      <c r="F46" s="126">
        <v>142</v>
      </c>
      <c r="G46" s="126">
        <v>142</v>
      </c>
    </row>
    <row r="47" spans="1:10" ht="15" customHeight="1">
      <c r="A47" s="70"/>
      <c r="B47" s="88"/>
      <c r="C47" s="66" t="s">
        <v>51</v>
      </c>
      <c r="D47" s="3" t="s">
        <v>19</v>
      </c>
      <c r="E47" s="68">
        <v>500</v>
      </c>
      <c r="F47" s="126">
        <v>1</v>
      </c>
      <c r="G47" s="126">
        <v>1</v>
      </c>
    </row>
    <row r="48" spans="1:10">
      <c r="A48" s="150" t="s">
        <v>12</v>
      </c>
      <c r="B48" s="88"/>
      <c r="C48" s="152"/>
      <c r="D48" s="154" t="s">
        <v>46</v>
      </c>
      <c r="E48" s="156"/>
      <c r="F48" s="162">
        <f>F50+F51+F52</f>
        <v>617.70000000000005</v>
      </c>
      <c r="G48" s="162">
        <f>G50+G51+G52</f>
        <v>617.70000000000005</v>
      </c>
    </row>
    <row r="49" spans="1:7" ht="18" customHeight="1">
      <c r="A49" s="151"/>
      <c r="B49" s="89"/>
      <c r="C49" s="153"/>
      <c r="D49" s="155"/>
      <c r="E49" s="157"/>
      <c r="F49" s="170"/>
      <c r="G49" s="170"/>
    </row>
    <row r="50" spans="1:7">
      <c r="A50" s="71"/>
      <c r="B50" s="89"/>
      <c r="C50" s="67" t="s">
        <v>47</v>
      </c>
      <c r="D50" s="3" t="s">
        <v>48</v>
      </c>
      <c r="E50" s="69">
        <v>200</v>
      </c>
      <c r="F50" s="127">
        <v>20.399999999999999</v>
      </c>
      <c r="G50" s="127">
        <v>20.399999999999999</v>
      </c>
    </row>
    <row r="51" spans="1:7">
      <c r="A51" s="71"/>
      <c r="B51" s="89"/>
      <c r="C51" s="67" t="s">
        <v>64</v>
      </c>
      <c r="D51" s="3" t="s">
        <v>72</v>
      </c>
      <c r="E51" s="69">
        <v>600</v>
      </c>
      <c r="F51" s="127">
        <v>103</v>
      </c>
      <c r="G51" s="127">
        <v>103</v>
      </c>
    </row>
    <row r="52" spans="1:7">
      <c r="A52" s="71"/>
      <c r="B52" s="89"/>
      <c r="C52" s="67" t="s">
        <v>49</v>
      </c>
      <c r="D52" s="3" t="s">
        <v>65</v>
      </c>
      <c r="E52" s="69">
        <v>200</v>
      </c>
      <c r="F52" s="127">
        <v>494.3</v>
      </c>
      <c r="G52" s="127">
        <v>494.3</v>
      </c>
    </row>
    <row r="53" spans="1:7">
      <c r="A53" s="11" t="s">
        <v>8</v>
      </c>
      <c r="B53" s="7"/>
      <c r="C53" s="55"/>
      <c r="D53" s="141" t="s">
        <v>122</v>
      </c>
      <c r="E53" s="7"/>
      <c r="F53" s="134">
        <f>F54</f>
        <v>195.2</v>
      </c>
      <c r="G53" s="134">
        <f>G54</f>
        <v>195.2</v>
      </c>
    </row>
    <row r="54" spans="1:7">
      <c r="A54" s="11"/>
      <c r="B54" s="7"/>
      <c r="C54" s="55" t="s">
        <v>50</v>
      </c>
      <c r="D54" s="7" t="s">
        <v>21</v>
      </c>
      <c r="E54" s="7">
        <v>300</v>
      </c>
      <c r="F54" s="128">
        <v>195.2</v>
      </c>
      <c r="G54" s="128">
        <v>195.2</v>
      </c>
    </row>
    <row r="55" spans="1:7" ht="31.5">
      <c r="A55" s="65" t="s">
        <v>73</v>
      </c>
      <c r="B55" s="3"/>
      <c r="C55" s="58"/>
      <c r="D55" s="1" t="s">
        <v>132</v>
      </c>
      <c r="E55" s="3"/>
      <c r="F55" s="125">
        <f>F56+F58+F57</f>
        <v>324</v>
      </c>
      <c r="G55" s="125">
        <f>G56+G58+G57</f>
        <v>324</v>
      </c>
    </row>
    <row r="56" spans="1:7">
      <c r="A56" s="65"/>
      <c r="B56" s="8" t="s">
        <v>103</v>
      </c>
      <c r="C56" s="42" t="s">
        <v>59</v>
      </c>
      <c r="D56" s="47" t="s">
        <v>90</v>
      </c>
      <c r="E56" s="47">
        <v>200</v>
      </c>
      <c r="F56" s="129">
        <v>174</v>
      </c>
      <c r="G56" s="129">
        <v>174</v>
      </c>
    </row>
    <row r="57" spans="1:7">
      <c r="A57" s="4"/>
      <c r="B57" s="3" t="s">
        <v>110</v>
      </c>
      <c r="C57" s="43" t="s">
        <v>59</v>
      </c>
      <c r="D57" s="32" t="s">
        <v>90</v>
      </c>
      <c r="E57" s="32">
        <v>200</v>
      </c>
      <c r="F57" s="129">
        <v>150</v>
      </c>
      <c r="G57" s="129">
        <v>150</v>
      </c>
    </row>
    <row r="58" spans="1:7">
      <c r="A58" s="65"/>
      <c r="B58" s="3"/>
      <c r="C58" s="58" t="s">
        <v>59</v>
      </c>
      <c r="D58" s="3" t="s">
        <v>60</v>
      </c>
      <c r="E58" s="3">
        <v>200</v>
      </c>
      <c r="F58" s="114">
        <v>0</v>
      </c>
      <c r="G58" s="114">
        <v>0</v>
      </c>
    </row>
    <row r="59" spans="1:7" ht="31.5">
      <c r="A59" s="65" t="s">
        <v>13</v>
      </c>
      <c r="B59" s="3"/>
      <c r="C59" s="55"/>
      <c r="D59" s="45" t="s">
        <v>52</v>
      </c>
      <c r="E59" s="8"/>
      <c r="F59" s="130">
        <f>F60+F61</f>
        <v>340.5</v>
      </c>
      <c r="G59" s="130">
        <f>G60+G61</f>
        <v>340.5</v>
      </c>
    </row>
    <row r="60" spans="1:7">
      <c r="A60" s="40"/>
      <c r="B60" s="8" t="s">
        <v>105</v>
      </c>
      <c r="C60" s="43" t="s">
        <v>53</v>
      </c>
      <c r="D60" s="8" t="s">
        <v>22</v>
      </c>
      <c r="E60" s="5">
        <v>100</v>
      </c>
      <c r="F60" s="114">
        <v>307.39999999999998</v>
      </c>
      <c r="G60" s="114">
        <v>307.39999999999998</v>
      </c>
    </row>
    <row r="61" spans="1:7">
      <c r="A61" s="65"/>
      <c r="B61" s="8" t="s">
        <v>105</v>
      </c>
      <c r="C61" s="43" t="s">
        <v>53</v>
      </c>
      <c r="D61" s="8" t="s">
        <v>22</v>
      </c>
      <c r="E61" s="5">
        <v>200</v>
      </c>
      <c r="F61" s="114">
        <v>33.1</v>
      </c>
      <c r="G61" s="114">
        <v>33.1</v>
      </c>
    </row>
    <row r="62" spans="1:7">
      <c r="A62" s="65" t="s">
        <v>89</v>
      </c>
      <c r="B62" s="88"/>
      <c r="C62" s="59"/>
      <c r="D62" s="88" t="s">
        <v>123</v>
      </c>
      <c r="E62" s="68"/>
      <c r="F62" s="125">
        <f>F63</f>
        <v>0</v>
      </c>
      <c r="G62" s="125">
        <f>G63</f>
        <v>0</v>
      </c>
    </row>
    <row r="63" spans="1:7">
      <c r="A63" s="93"/>
      <c r="B63" s="88"/>
      <c r="C63" s="59" t="s">
        <v>51</v>
      </c>
      <c r="D63" s="88" t="s">
        <v>74</v>
      </c>
      <c r="E63" s="88">
        <v>200</v>
      </c>
      <c r="F63" s="114">
        <v>0</v>
      </c>
      <c r="G63" s="114">
        <v>0</v>
      </c>
    </row>
    <row r="64" spans="1:7">
      <c r="A64" s="164" t="s">
        <v>9</v>
      </c>
      <c r="B64" s="90"/>
      <c r="C64" s="165"/>
      <c r="D64" s="154" t="s">
        <v>23</v>
      </c>
      <c r="E64" s="154"/>
      <c r="F64" s="169">
        <f>F67+F74+F80+F84+F91+F93+F102+F100</f>
        <v>3190.2999999999997</v>
      </c>
      <c r="G64" s="115">
        <f>G74+G80+G84+G91+G93+G100</f>
        <v>3190.2000000000003</v>
      </c>
    </row>
    <row r="65" spans="1:9" ht="15.75" hidden="1" customHeight="1">
      <c r="A65" s="164"/>
      <c r="B65" s="91"/>
      <c r="C65" s="166"/>
      <c r="D65" s="168"/>
      <c r="E65" s="168"/>
      <c r="F65" s="169"/>
      <c r="G65" s="115"/>
    </row>
    <row r="66" spans="1:9" ht="15.75" hidden="1" customHeight="1">
      <c r="A66" s="164"/>
      <c r="B66" s="92"/>
      <c r="C66" s="167"/>
      <c r="D66" s="155"/>
      <c r="E66" s="155"/>
      <c r="F66" s="169"/>
      <c r="G66" s="115"/>
    </row>
    <row r="67" spans="1:9" ht="15.75" hidden="1" customHeight="1">
      <c r="A67" s="150" t="s">
        <v>10</v>
      </c>
      <c r="B67" s="88"/>
      <c r="C67" s="152"/>
      <c r="D67" s="160" t="s">
        <v>54</v>
      </c>
      <c r="E67" s="73"/>
      <c r="F67" s="162">
        <f>F70+F73+F71+F72</f>
        <v>0</v>
      </c>
      <c r="G67" s="113"/>
    </row>
    <row r="68" spans="1:9" ht="15.75" hidden="1" customHeight="1">
      <c r="A68" s="158"/>
      <c r="B68" s="94"/>
      <c r="C68" s="159"/>
      <c r="D68" s="161"/>
      <c r="E68" s="74"/>
      <c r="F68" s="163"/>
      <c r="G68" s="121"/>
    </row>
    <row r="69" spans="1:9" ht="15.75" hidden="1" customHeight="1">
      <c r="A69" s="158"/>
      <c r="B69" s="94"/>
      <c r="C69" s="72"/>
      <c r="D69" s="161"/>
      <c r="E69" s="74"/>
      <c r="F69" s="163"/>
      <c r="G69" s="121"/>
    </row>
    <row r="70" spans="1:9" hidden="1">
      <c r="A70" s="4"/>
      <c r="B70" s="3"/>
      <c r="C70" s="55" t="s">
        <v>55</v>
      </c>
      <c r="D70" s="3" t="s">
        <v>28</v>
      </c>
      <c r="E70" s="3">
        <v>200</v>
      </c>
      <c r="F70" s="114"/>
      <c r="G70" s="114"/>
    </row>
    <row r="71" spans="1:9" hidden="1">
      <c r="A71" s="18"/>
      <c r="B71" s="8"/>
      <c r="C71" s="55" t="s">
        <v>55</v>
      </c>
      <c r="D71" s="8" t="s">
        <v>29</v>
      </c>
      <c r="E71" s="3">
        <v>200</v>
      </c>
      <c r="F71" s="123"/>
      <c r="G71" s="123"/>
    </row>
    <row r="72" spans="1:9" hidden="1">
      <c r="A72" s="17" t="s">
        <v>82</v>
      </c>
      <c r="B72" s="24"/>
      <c r="C72" s="55" t="s">
        <v>55</v>
      </c>
      <c r="D72" s="5" t="s">
        <v>29</v>
      </c>
      <c r="E72" s="5">
        <v>200</v>
      </c>
      <c r="F72" s="129"/>
      <c r="G72" s="129"/>
    </row>
    <row r="73" spans="1:9" ht="31.5" hidden="1">
      <c r="A73" s="65"/>
      <c r="B73" s="3"/>
      <c r="C73" s="55" t="s">
        <v>55</v>
      </c>
      <c r="D73" s="8" t="s">
        <v>75</v>
      </c>
      <c r="E73" s="3">
        <v>400</v>
      </c>
      <c r="F73" s="114"/>
      <c r="G73" s="114"/>
    </row>
    <row r="74" spans="1:9">
      <c r="A74" s="150" t="s">
        <v>92</v>
      </c>
      <c r="B74" s="88"/>
      <c r="C74" s="152"/>
      <c r="D74" s="154" t="s">
        <v>61</v>
      </c>
      <c r="E74" s="156"/>
      <c r="F74" s="148">
        <f>F76+F77+F78+F79</f>
        <v>1624.6</v>
      </c>
      <c r="G74" s="148">
        <f>G76+G77+G78+G79</f>
        <v>1624.6</v>
      </c>
      <c r="I74" s="147"/>
    </row>
    <row r="75" spans="1:9">
      <c r="A75" s="151"/>
      <c r="B75" s="89"/>
      <c r="C75" s="153"/>
      <c r="D75" s="155"/>
      <c r="E75" s="157"/>
      <c r="F75" s="149"/>
      <c r="G75" s="149"/>
    </row>
    <row r="76" spans="1:9">
      <c r="A76" s="138"/>
      <c r="B76" s="100" t="s">
        <v>103</v>
      </c>
      <c r="C76" s="55" t="s">
        <v>57</v>
      </c>
      <c r="D76" s="8" t="s">
        <v>133</v>
      </c>
      <c r="E76" s="3">
        <v>200</v>
      </c>
      <c r="F76" s="142">
        <v>95.9</v>
      </c>
      <c r="G76" s="142">
        <v>95.9</v>
      </c>
      <c r="I76" s="147"/>
    </row>
    <row r="77" spans="1:9">
      <c r="A77" s="65"/>
      <c r="B77" s="3"/>
      <c r="C77" s="55" t="s">
        <v>57</v>
      </c>
      <c r="D77" s="3" t="s">
        <v>24</v>
      </c>
      <c r="E77" s="3">
        <v>200</v>
      </c>
      <c r="F77" s="124">
        <v>1384.1</v>
      </c>
      <c r="G77" s="124">
        <v>1384.1</v>
      </c>
    </row>
    <row r="78" spans="1:9">
      <c r="A78" s="65"/>
      <c r="B78" s="8" t="s">
        <v>103</v>
      </c>
      <c r="C78" s="43" t="s">
        <v>57</v>
      </c>
      <c r="D78" s="8" t="s">
        <v>32</v>
      </c>
      <c r="E78" s="5">
        <v>200</v>
      </c>
      <c r="F78" s="129">
        <v>131.5</v>
      </c>
      <c r="G78" s="129">
        <v>131.5</v>
      </c>
    </row>
    <row r="79" spans="1:9">
      <c r="A79" s="70"/>
      <c r="B79" s="88"/>
      <c r="C79" s="55" t="s">
        <v>57</v>
      </c>
      <c r="D79" s="5" t="s">
        <v>32</v>
      </c>
      <c r="E79" s="3">
        <v>200</v>
      </c>
      <c r="F79" s="129">
        <v>13.1</v>
      </c>
      <c r="G79" s="129">
        <v>13.1</v>
      </c>
    </row>
    <row r="80" spans="1:9">
      <c r="A80" s="70" t="s">
        <v>93</v>
      </c>
      <c r="B80" s="88"/>
      <c r="C80" s="66"/>
      <c r="D80" s="1" t="s">
        <v>56</v>
      </c>
      <c r="E80" s="3"/>
      <c r="F80" s="131">
        <f>F81+F82+F83</f>
        <v>806.3</v>
      </c>
      <c r="G80" s="131">
        <f>G81+G82+G83</f>
        <v>806.2</v>
      </c>
    </row>
    <row r="81" spans="1:7">
      <c r="A81" s="137"/>
      <c r="B81" s="136"/>
      <c r="C81" s="135" t="s">
        <v>57</v>
      </c>
      <c r="D81" s="136" t="s">
        <v>134</v>
      </c>
      <c r="E81" s="136">
        <v>200</v>
      </c>
      <c r="F81" s="143">
        <v>360.8</v>
      </c>
      <c r="G81" s="143">
        <v>360.8</v>
      </c>
    </row>
    <row r="82" spans="1:7">
      <c r="A82" s="41"/>
      <c r="B82" s="103"/>
      <c r="C82" s="86" t="s">
        <v>57</v>
      </c>
      <c r="D82" s="88" t="s">
        <v>25</v>
      </c>
      <c r="E82" s="88">
        <v>200</v>
      </c>
      <c r="F82" s="126">
        <v>426</v>
      </c>
      <c r="G82" s="126">
        <v>425.9</v>
      </c>
    </row>
    <row r="83" spans="1:7">
      <c r="A83" s="41"/>
      <c r="B83" s="103"/>
      <c r="C83" s="66" t="s">
        <v>57</v>
      </c>
      <c r="D83" s="3" t="s">
        <v>99</v>
      </c>
      <c r="E83" s="3">
        <v>200</v>
      </c>
      <c r="F83" s="114">
        <v>19.5</v>
      </c>
      <c r="G83" s="114">
        <v>19.5</v>
      </c>
    </row>
    <row r="84" spans="1:7" ht="20.25" customHeight="1">
      <c r="A84" s="65" t="s">
        <v>94</v>
      </c>
      <c r="B84" s="88"/>
      <c r="C84" s="66"/>
      <c r="D84" s="1" t="s">
        <v>66</v>
      </c>
      <c r="E84" s="3"/>
      <c r="F84" s="125">
        <f>F85+F89+F90</f>
        <v>209.89999999999998</v>
      </c>
      <c r="G84" s="139">
        <f>G85+G89+G90</f>
        <v>209.89999999999998</v>
      </c>
    </row>
    <row r="85" spans="1:7">
      <c r="A85" s="65"/>
      <c r="B85" s="3"/>
      <c r="C85" s="55" t="s">
        <v>57</v>
      </c>
      <c r="D85" s="3" t="s">
        <v>80</v>
      </c>
      <c r="E85" s="3">
        <v>200</v>
      </c>
      <c r="F85" s="114">
        <v>104.7</v>
      </c>
      <c r="G85" s="114">
        <v>104.7</v>
      </c>
    </row>
    <row r="86" spans="1:7" hidden="1">
      <c r="A86" s="30"/>
      <c r="B86" s="104"/>
      <c r="C86" s="55" t="s">
        <v>57</v>
      </c>
      <c r="D86" s="3" t="s">
        <v>91</v>
      </c>
      <c r="E86" s="5">
        <v>200</v>
      </c>
      <c r="F86" s="129">
        <v>0</v>
      </c>
      <c r="G86" s="129"/>
    </row>
    <row r="87" spans="1:7" hidden="1">
      <c r="A87" s="24"/>
      <c r="B87" s="8" t="s">
        <v>103</v>
      </c>
      <c r="C87" s="42" t="s">
        <v>57</v>
      </c>
      <c r="D87" s="8" t="s">
        <v>91</v>
      </c>
      <c r="E87" s="8">
        <v>200</v>
      </c>
      <c r="F87" s="123">
        <v>0</v>
      </c>
      <c r="G87" s="123"/>
    </row>
    <row r="88" spans="1:7" hidden="1">
      <c r="A88" s="24"/>
      <c r="B88" s="24"/>
      <c r="C88" s="55" t="s">
        <v>57</v>
      </c>
      <c r="D88" s="3" t="s">
        <v>71</v>
      </c>
      <c r="E88" s="3">
        <v>200</v>
      </c>
      <c r="F88" s="114"/>
      <c r="G88" s="114"/>
    </row>
    <row r="89" spans="1:7">
      <c r="A89" s="24"/>
      <c r="B89" s="8" t="s">
        <v>103</v>
      </c>
      <c r="C89" s="55" t="s">
        <v>57</v>
      </c>
      <c r="D89" s="8" t="s">
        <v>91</v>
      </c>
      <c r="E89" s="3">
        <v>200</v>
      </c>
      <c r="F89" s="114">
        <v>91.5</v>
      </c>
      <c r="G89" s="114">
        <v>91.5</v>
      </c>
    </row>
    <row r="90" spans="1:7">
      <c r="A90" s="24"/>
      <c r="B90" s="5" t="s">
        <v>110</v>
      </c>
      <c r="C90" s="55" t="s">
        <v>57</v>
      </c>
      <c r="D90" s="3" t="s">
        <v>91</v>
      </c>
      <c r="E90" s="3">
        <v>200</v>
      </c>
      <c r="F90" s="114">
        <v>13.7</v>
      </c>
      <c r="G90" s="114">
        <v>13.7</v>
      </c>
    </row>
    <row r="91" spans="1:7" ht="31.5">
      <c r="A91" s="65" t="s">
        <v>95</v>
      </c>
      <c r="B91" s="3"/>
      <c r="C91" s="55"/>
      <c r="D91" s="1" t="s">
        <v>67</v>
      </c>
      <c r="E91" s="3"/>
      <c r="F91" s="125">
        <f>F92</f>
        <v>0</v>
      </c>
      <c r="G91" s="125">
        <f>G92</f>
        <v>0</v>
      </c>
    </row>
    <row r="92" spans="1:7">
      <c r="A92" s="40"/>
      <c r="B92" s="3"/>
      <c r="C92" s="55" t="s">
        <v>57</v>
      </c>
      <c r="D92" s="3" t="s">
        <v>62</v>
      </c>
      <c r="E92" s="3">
        <v>200</v>
      </c>
      <c r="F92" s="114">
        <v>0</v>
      </c>
      <c r="G92" s="114">
        <v>0</v>
      </c>
    </row>
    <row r="93" spans="1:7">
      <c r="A93" s="11" t="s">
        <v>97</v>
      </c>
      <c r="B93" s="7"/>
      <c r="C93" s="55"/>
      <c r="D93" s="1" t="s">
        <v>68</v>
      </c>
      <c r="E93" s="3"/>
      <c r="F93" s="125">
        <f>F94+F96+F97+F98+F99+F95</f>
        <v>398</v>
      </c>
      <c r="G93" s="125">
        <f>G94+G96+G97+G98+G99+G95</f>
        <v>398</v>
      </c>
    </row>
    <row r="94" spans="1:7">
      <c r="A94" s="17"/>
      <c r="B94" s="24"/>
      <c r="C94" s="55" t="s">
        <v>51</v>
      </c>
      <c r="D94" s="3" t="s">
        <v>76</v>
      </c>
      <c r="E94" s="3">
        <v>200</v>
      </c>
      <c r="F94" s="114">
        <v>398</v>
      </c>
      <c r="G94" s="114">
        <v>398</v>
      </c>
    </row>
    <row r="95" spans="1:7" hidden="1">
      <c r="A95" s="41"/>
      <c r="B95" s="24"/>
      <c r="C95" s="55" t="s">
        <v>57</v>
      </c>
      <c r="D95" s="3" t="s">
        <v>76</v>
      </c>
      <c r="E95" s="3">
        <v>200</v>
      </c>
      <c r="F95" s="114"/>
      <c r="G95" s="114"/>
    </row>
    <row r="96" spans="1:7" hidden="1">
      <c r="A96" s="76" t="s">
        <v>115</v>
      </c>
      <c r="B96" s="8" t="s">
        <v>103</v>
      </c>
      <c r="C96" s="64" t="s">
        <v>57</v>
      </c>
      <c r="D96" s="8" t="s">
        <v>85</v>
      </c>
      <c r="E96" s="8">
        <v>200</v>
      </c>
      <c r="F96" s="129"/>
      <c r="G96" s="129"/>
    </row>
    <row r="97" spans="1:7" hidden="1">
      <c r="A97" s="80"/>
      <c r="B97" s="5" t="s">
        <v>110</v>
      </c>
      <c r="C97" s="43" t="s">
        <v>57</v>
      </c>
      <c r="D97" s="5" t="s">
        <v>111</v>
      </c>
      <c r="E97" s="5">
        <v>200</v>
      </c>
      <c r="F97" s="129"/>
      <c r="G97" s="129"/>
    </row>
    <row r="98" spans="1:7" hidden="1">
      <c r="A98" s="76" t="s">
        <v>118</v>
      </c>
      <c r="B98" s="5" t="s">
        <v>112</v>
      </c>
      <c r="C98" s="43" t="s">
        <v>57</v>
      </c>
      <c r="D98" s="5" t="s">
        <v>111</v>
      </c>
      <c r="E98" s="5">
        <v>200</v>
      </c>
      <c r="F98" s="129"/>
      <c r="G98" s="129"/>
    </row>
    <row r="99" spans="1:7" hidden="1">
      <c r="A99" s="80"/>
      <c r="B99" s="44" t="s">
        <v>113</v>
      </c>
      <c r="C99" s="43" t="s">
        <v>57</v>
      </c>
      <c r="D99" s="5" t="s">
        <v>114</v>
      </c>
      <c r="E99" s="5">
        <v>500</v>
      </c>
      <c r="F99" s="129"/>
      <c r="G99" s="129"/>
    </row>
    <row r="100" spans="1:7" s="33" customFormat="1" ht="31.5">
      <c r="A100" s="29" t="s">
        <v>107</v>
      </c>
      <c r="B100" s="5"/>
      <c r="C100" s="46"/>
      <c r="D100" s="45" t="s">
        <v>125</v>
      </c>
      <c r="E100" s="5"/>
      <c r="F100" s="130">
        <f>F101+F105</f>
        <v>151.5</v>
      </c>
      <c r="G100" s="130">
        <f>G101+G105</f>
        <v>151.5</v>
      </c>
    </row>
    <row r="101" spans="1:7">
      <c r="A101" s="17"/>
      <c r="B101" s="24"/>
      <c r="C101" s="46" t="s">
        <v>98</v>
      </c>
      <c r="D101" s="5" t="s">
        <v>124</v>
      </c>
      <c r="E101" s="5">
        <v>200</v>
      </c>
      <c r="F101" s="129">
        <v>106.5</v>
      </c>
      <c r="G101" s="129">
        <v>106.5</v>
      </c>
    </row>
    <row r="102" spans="1:7" ht="18" hidden="1" customHeight="1">
      <c r="A102" s="11" t="s">
        <v>96</v>
      </c>
      <c r="B102" s="7"/>
      <c r="C102" s="55"/>
      <c r="D102" s="45" t="s">
        <v>77</v>
      </c>
      <c r="E102" s="5"/>
      <c r="F102" s="125">
        <f>F103</f>
        <v>0</v>
      </c>
      <c r="G102" s="125"/>
    </row>
    <row r="103" spans="1:7" hidden="1">
      <c r="A103" s="65"/>
      <c r="B103" s="3"/>
      <c r="C103" s="55" t="s">
        <v>51</v>
      </c>
      <c r="D103" s="5" t="s">
        <v>78</v>
      </c>
      <c r="E103" s="5">
        <v>200</v>
      </c>
      <c r="F103" s="114"/>
      <c r="G103" s="114"/>
    </row>
    <row r="104" spans="1:7" ht="17.25" hidden="1" customHeight="1">
      <c r="A104" s="75" t="s">
        <v>31</v>
      </c>
      <c r="B104" s="105"/>
      <c r="C104" s="60" t="s">
        <v>51</v>
      </c>
      <c r="D104" s="6" t="s">
        <v>84</v>
      </c>
      <c r="E104" s="6">
        <v>500</v>
      </c>
      <c r="F104" s="132"/>
      <c r="G104" s="132"/>
    </row>
    <row r="105" spans="1:7" ht="17.25" customHeight="1">
      <c r="A105" s="140"/>
      <c r="B105" s="105"/>
      <c r="C105" s="46" t="s">
        <v>98</v>
      </c>
      <c r="D105" s="5" t="s">
        <v>135</v>
      </c>
      <c r="E105" s="5">
        <v>200</v>
      </c>
      <c r="F105" s="114">
        <v>45</v>
      </c>
      <c r="G105" s="114">
        <v>45</v>
      </c>
    </row>
    <row r="106" spans="1:7" s="34" customFormat="1" ht="31.5">
      <c r="A106" s="16" t="s">
        <v>100</v>
      </c>
      <c r="B106" s="106"/>
      <c r="C106" s="61"/>
      <c r="D106" s="21" t="s">
        <v>70</v>
      </c>
      <c r="E106" s="6"/>
      <c r="F106" s="116">
        <f>F107</f>
        <v>0</v>
      </c>
      <c r="G106" s="116">
        <f>G107</f>
        <v>0</v>
      </c>
    </row>
    <row r="107" spans="1:7" s="13" customFormat="1" ht="20.25" customHeight="1">
      <c r="A107" s="65" t="s">
        <v>108</v>
      </c>
      <c r="B107" s="107"/>
      <c r="C107" s="62" t="s">
        <v>51</v>
      </c>
      <c r="D107" s="10" t="s">
        <v>69</v>
      </c>
      <c r="E107" s="50">
        <v>200</v>
      </c>
      <c r="F107" s="114">
        <v>0</v>
      </c>
      <c r="G107" s="114">
        <v>0</v>
      </c>
    </row>
    <row r="108" spans="1:7" s="13" customFormat="1">
      <c r="A108" s="23" t="s">
        <v>101</v>
      </c>
      <c r="B108" s="108"/>
      <c r="C108" s="63"/>
      <c r="D108" s="35" t="s">
        <v>86</v>
      </c>
      <c r="E108" s="6"/>
      <c r="F108" s="116">
        <f>F109+F110+F111+F112+F113+F114</f>
        <v>24479.1</v>
      </c>
      <c r="G108" s="116">
        <f>G109+G110+G111+G112+G113+G114</f>
        <v>24479.1</v>
      </c>
    </row>
    <row r="109" spans="1:7" s="13" customFormat="1" ht="33" customHeight="1">
      <c r="A109" s="22" t="s">
        <v>119</v>
      </c>
      <c r="B109" s="109"/>
      <c r="C109" s="63" t="s">
        <v>55</v>
      </c>
      <c r="D109" s="96" t="s">
        <v>87</v>
      </c>
      <c r="E109" s="6"/>
      <c r="F109" s="114">
        <v>4700</v>
      </c>
      <c r="G109" s="114">
        <v>4700</v>
      </c>
    </row>
    <row r="110" spans="1:7" s="13" customFormat="1">
      <c r="A110" s="36"/>
      <c r="B110" s="110" t="s">
        <v>103</v>
      </c>
      <c r="C110" s="46" t="s">
        <v>55</v>
      </c>
      <c r="D110" s="37" t="s">
        <v>88</v>
      </c>
      <c r="E110" s="51">
        <v>200</v>
      </c>
      <c r="F110" s="129">
        <v>17730.8</v>
      </c>
      <c r="G110" s="129">
        <v>17730.8</v>
      </c>
    </row>
    <row r="111" spans="1:7" s="13" customFormat="1">
      <c r="A111" s="36"/>
      <c r="B111" s="111" t="s">
        <v>110</v>
      </c>
      <c r="C111" s="46" t="s">
        <v>55</v>
      </c>
      <c r="D111" s="38" t="s">
        <v>88</v>
      </c>
      <c r="E111" s="51">
        <v>200</v>
      </c>
      <c r="F111" s="129">
        <v>25.1</v>
      </c>
      <c r="G111" s="129">
        <v>25.1</v>
      </c>
    </row>
    <row r="112" spans="1:7" s="13" customFormat="1">
      <c r="A112" s="36"/>
      <c r="B112" s="110" t="s">
        <v>103</v>
      </c>
      <c r="C112" s="46" t="s">
        <v>55</v>
      </c>
      <c r="D112" s="37" t="s">
        <v>136</v>
      </c>
      <c r="E112" s="51">
        <v>200</v>
      </c>
      <c r="F112" s="129">
        <v>1700</v>
      </c>
      <c r="G112" s="129">
        <v>1700</v>
      </c>
    </row>
    <row r="113" spans="1:7" s="13" customFormat="1">
      <c r="A113" s="36"/>
      <c r="B113" s="145" t="s">
        <v>110</v>
      </c>
      <c r="C113" s="46" t="s">
        <v>55</v>
      </c>
      <c r="D113" s="38" t="s">
        <v>136</v>
      </c>
      <c r="E113" s="51">
        <v>200</v>
      </c>
      <c r="F113" s="129">
        <v>323.2</v>
      </c>
      <c r="G113" s="129">
        <v>323.2</v>
      </c>
    </row>
    <row r="114" spans="1:7" s="13" customFormat="1">
      <c r="A114" s="36"/>
      <c r="B114" s="144" t="s">
        <v>112</v>
      </c>
      <c r="C114" s="46" t="s">
        <v>55</v>
      </c>
      <c r="D114" s="38" t="s">
        <v>136</v>
      </c>
      <c r="E114" s="51">
        <v>200</v>
      </c>
      <c r="F114" s="129">
        <v>0</v>
      </c>
      <c r="G114" s="129">
        <v>0</v>
      </c>
    </row>
    <row r="115" spans="1:7">
      <c r="A115" s="23" t="s">
        <v>79</v>
      </c>
      <c r="B115" s="112"/>
      <c r="C115" s="61" t="s">
        <v>58</v>
      </c>
      <c r="D115" s="9" t="s">
        <v>63</v>
      </c>
      <c r="E115" s="6">
        <v>200</v>
      </c>
      <c r="F115" s="132"/>
      <c r="G115" s="132"/>
    </row>
    <row r="116" spans="1:7">
      <c r="A116" s="15" t="s">
        <v>106</v>
      </c>
      <c r="B116" s="98"/>
      <c r="C116" s="54"/>
      <c r="D116" s="1"/>
      <c r="E116" s="1"/>
      <c r="F116" s="116">
        <f>F7+F24+F64+F104+F115+F106+F108</f>
        <v>43801.8</v>
      </c>
      <c r="G116" s="116">
        <f>G7+G24+G64+G104+G115+G106+G108</f>
        <v>43801.7</v>
      </c>
    </row>
    <row r="118" spans="1:7">
      <c r="E118" s="78"/>
      <c r="F118" s="117"/>
      <c r="G118" s="117"/>
    </row>
    <row r="119" spans="1:7">
      <c r="A119" s="39" t="s">
        <v>129</v>
      </c>
      <c r="D119" s="77"/>
      <c r="E119" s="78"/>
      <c r="F119" s="117"/>
      <c r="G119" s="117"/>
    </row>
    <row r="120" spans="1:7">
      <c r="D120" s="77"/>
      <c r="E120" s="78"/>
      <c r="F120" s="117"/>
      <c r="G120" s="117"/>
    </row>
    <row r="121" spans="1:7">
      <c r="D121" s="77"/>
      <c r="E121" s="78"/>
      <c r="F121" s="117"/>
      <c r="G121" s="117"/>
    </row>
    <row r="122" spans="1:7">
      <c r="D122" s="77"/>
      <c r="E122" s="78"/>
      <c r="F122" s="117"/>
      <c r="G122" s="117"/>
    </row>
    <row r="123" spans="1:7">
      <c r="D123" s="77"/>
      <c r="E123" s="78"/>
      <c r="F123" s="117"/>
      <c r="G123" s="117"/>
    </row>
  </sheetData>
  <mergeCells count="54">
    <mergeCell ref="A2:G2"/>
    <mergeCell ref="A3:G3"/>
    <mergeCell ref="A4:G4"/>
    <mergeCell ref="A5:G5"/>
    <mergeCell ref="A8:A9"/>
    <mergeCell ref="C8:C9"/>
    <mergeCell ref="D8:D9"/>
    <mergeCell ref="E8:E9"/>
    <mergeCell ref="F8:F9"/>
    <mergeCell ref="G8:G9"/>
    <mergeCell ref="A17:A19"/>
    <mergeCell ref="C17:C18"/>
    <mergeCell ref="D17:D19"/>
    <mergeCell ref="E17:E19"/>
    <mergeCell ref="F17:F19"/>
    <mergeCell ref="D27:D28"/>
    <mergeCell ref="E27:E28"/>
    <mergeCell ref="F27:F28"/>
    <mergeCell ref="A32:A33"/>
    <mergeCell ref="C32:C33"/>
    <mergeCell ref="D32:D33"/>
    <mergeCell ref="E32:E33"/>
    <mergeCell ref="F32:F33"/>
    <mergeCell ref="G27:G28"/>
    <mergeCell ref="G32:G33"/>
    <mergeCell ref="A48:A49"/>
    <mergeCell ref="C48:C49"/>
    <mergeCell ref="D48:D49"/>
    <mergeCell ref="E48:E49"/>
    <mergeCell ref="F48:F49"/>
    <mergeCell ref="A41:A43"/>
    <mergeCell ref="C41:C43"/>
    <mergeCell ref="D41:D43"/>
    <mergeCell ref="E41:E43"/>
    <mergeCell ref="F41:F43"/>
    <mergeCell ref="G41:G42"/>
    <mergeCell ref="G48:G49"/>
    <mergeCell ref="A27:A28"/>
    <mergeCell ref="C27:C28"/>
    <mergeCell ref="A67:A69"/>
    <mergeCell ref="C67:C68"/>
    <mergeCell ref="D67:D69"/>
    <mergeCell ref="F67:F69"/>
    <mergeCell ref="A64:A66"/>
    <mergeCell ref="C64:C66"/>
    <mergeCell ref="D64:D66"/>
    <mergeCell ref="E64:E66"/>
    <mergeCell ref="F64:F66"/>
    <mergeCell ref="G74:G75"/>
    <mergeCell ref="A74:A75"/>
    <mergeCell ref="C74:C75"/>
    <mergeCell ref="D74:D75"/>
    <mergeCell ref="E74:E75"/>
    <mergeCell ref="F74:F75"/>
  </mergeCells>
  <pageMargins left="0.70866141732283472" right="0.11811023622047245" top="0.15748031496062992" bottom="0.1574803149606299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Тресоруковское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Инна</cp:lastModifiedBy>
  <cp:lastPrinted>2023-04-12T06:25:16Z</cp:lastPrinted>
  <dcterms:created xsi:type="dcterms:W3CDTF">2015-03-06T04:53:28Z</dcterms:created>
  <dcterms:modified xsi:type="dcterms:W3CDTF">2025-01-27T06:27:52Z</dcterms:modified>
</cp:coreProperties>
</file>